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2"/>
    <sheet name="Sales Log" sheetId="2" state="visible" r:id="rId3"/>
    <sheet name="Expenses" sheetId="3" state="visible" r:id="rId4"/>
    <sheet name="Drawer Check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<sst xmlns="http://schemas.openxmlformats.org/spreadsheetml/2006/main" count="86" uniqueCount="72">
  <si>
    <t xml:space="preserve">Bartr Show Day Ledger</t>
  </si>
  <si>
    <t xml:space="preserve">Free template from bartr.cards - the drawer check that ends every show argument.</t>
  </si>
  <si>
    <t xml:space="preserve">At a glance</t>
  </si>
  <si>
    <t xml:space="preserve">Gross sales</t>
  </si>
  <si>
    <t xml:space="preserve">Net for the day</t>
  </si>
  <si>
    <t xml:space="preserve">Expected drawer</t>
  </si>
  <si>
    <t xml:space="preserve">Drawer variance</t>
  </si>
  <si>
    <t xml:space="preserve">Sheets</t>
  </si>
  <si>
    <t xml:space="preserve">Sales Log</t>
  </si>
  <si>
    <t xml:space="preserve">Every sale: time, item, amount, cash or digital.</t>
  </si>
  <si>
    <t xml:space="preserve">Expenses</t>
  </si>
  <si>
    <t xml:space="preserve">Table fee, parking, food, supplies - and whether cash left the drawer.</t>
  </si>
  <si>
    <t xml:space="preserve">Drawer Check</t>
  </si>
  <si>
    <t xml:space="preserve">Expected cash vs counted cash, variance, verdict, and day totals.</t>
  </si>
  <si>
    <t xml:space="preserve">How to use it</t>
  </si>
  <si>
    <t xml:space="preserve">- Log sales and expenses as they happen - thirty seconds per row.</t>
  </si>
  <si>
    <t xml:space="preserve">- At close, count the drawer and type it into Counted cash. The verdict tells you if you balance.</t>
  </si>
  <si>
    <t xml:space="preserve">- Delete the sample rows once you get the idea - formulas keep working on empty rows.</t>
  </si>
  <si>
    <t xml:space="preserve">- Works in Excel, Google Sheets (File &gt; Import), and Apple Numbers.</t>
  </si>
  <si>
    <t xml:space="preserve">Show Day Sales Log</t>
  </si>
  <si>
    <t xml:space="preserve">Log every sale as it happens. Cash vs digital is what the drawer check reconciles.</t>
  </si>
  <si>
    <t xml:space="preserve">Time</t>
  </si>
  <si>
    <t xml:space="preserve">Item</t>
  </si>
  <si>
    <t xml:space="preserve">Amount ($)</t>
  </si>
  <si>
    <t xml:space="preserve">Payment</t>
  </si>
  <si>
    <t xml:space="preserve">Notes</t>
  </si>
  <si>
    <t xml:space="preserve">09:15</t>
  </si>
  <si>
    <t xml:space="preserve">Lugia V - PSA 10 Alt Art</t>
  </si>
  <si>
    <t xml:space="preserve">Cash</t>
  </si>
  <si>
    <t xml:space="preserve">09:47</t>
  </si>
  <si>
    <t xml:space="preserve">Rayquaza VMAX TG20</t>
  </si>
  <si>
    <t xml:space="preserve">Digital</t>
  </si>
  <si>
    <t xml:space="preserve">Venmo</t>
  </si>
  <si>
    <t xml:space="preserve">10:20</t>
  </si>
  <si>
    <t xml:space="preserve">Pikachu ex Reverse Holo</t>
  </si>
  <si>
    <t xml:space="preserve">11:05</t>
  </si>
  <si>
    <t xml:space="preserve">Bulk lot - 40 commons</t>
  </si>
  <si>
    <t xml:space="preserve">11:38</t>
  </si>
  <si>
    <t xml:space="preserve">Charizard ex PSA 9</t>
  </si>
  <si>
    <t xml:space="preserve">PayPal</t>
  </si>
  <si>
    <t xml:space="preserve">12:30</t>
  </si>
  <si>
    <t xml:space="preserve">Snorlax 151 Reverse x2</t>
  </si>
  <si>
    <t xml:space="preserve">13:15</t>
  </si>
  <si>
    <t xml:space="preserve">Mewtwo VSTAR Gold CGC 9.5</t>
  </si>
  <si>
    <t xml:space="preserve">14:02</t>
  </si>
  <si>
    <t xml:space="preserve">Gengar VMAX Alt Art PSA 9</t>
  </si>
  <si>
    <t xml:space="preserve">Show Expenses</t>
  </si>
  <si>
    <t xml:space="preserve">Table fee, parking, food, supplies - cash paid out of the drawer goes here.</t>
  </si>
  <si>
    <t xml:space="preserve">Description</t>
  </si>
  <si>
    <t xml:space="preserve">Paid From</t>
  </si>
  <si>
    <t xml:space="preserve">Table fee</t>
  </si>
  <si>
    <t xml:space="preserve">Weekend rate</t>
  </si>
  <si>
    <t xml:space="preserve">Parking</t>
  </si>
  <si>
    <t xml:space="preserve">Lunch</t>
  </si>
  <si>
    <t xml:space="preserve">Sleeves and toploaders</t>
  </si>
  <si>
    <t xml:space="preserve">Restock</t>
  </si>
  <si>
    <t xml:space="preserve">The end-of-show truth: what the drawer SHOULD hold vs what it DOES hold.</t>
  </si>
  <si>
    <t xml:space="preserve">Starting float ($)</t>
  </si>
  <si>
    <t xml:space="preserve">Cash sales ($)</t>
  </si>
  <si>
    <t xml:space="preserve">Cash expenses ($)</t>
  </si>
  <si>
    <t xml:space="preserve">Expected drawer ($)</t>
  </si>
  <si>
    <t xml:space="preserve">Counted cash in drawer ($)</t>
  </si>
  <si>
    <t xml:space="preserve">Variance ($) - counted minus expected</t>
  </si>
  <si>
    <t xml:space="preserve">Verdict</t>
  </si>
  <si>
    <t xml:space="preserve">Digital (no drawer math)</t>
  </si>
  <si>
    <t xml:space="preserve">Digital sales ($)</t>
  </si>
  <si>
    <t xml:space="preserve">Digital expenses ($)</t>
  </si>
  <si>
    <t xml:space="preserve">Net digital ($)</t>
  </si>
  <si>
    <t xml:space="preserve">Day totals</t>
  </si>
  <si>
    <t xml:space="preserve">Gross sales ($)</t>
  </si>
  <si>
    <t xml:space="preserve">Total expenses ($)</t>
  </si>
  <si>
    <t xml:space="preserve">Net for the day ($)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</si>
</sst>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2B49"/>
      <name val="Cambria"/>
      <family val="0"/>
      <charset val="1"/>
    </font>
    <font>
      <sz val="11"/>
      <color rgb="FF666666"/>
      <name val="Cambria"/>
      <family val="0"/>
      <charset val="1"/>
    </font>
    <font>
      <b val="true"/>
      <sz val="13"/>
      <color rgb="FF122B49"/>
      <name val="Cambria"/>
      <family val="0"/>
      <charset val="1"/>
    </font>
    <font>
      <sz val="11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8"/>
      <color rgb="FF122B4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66CC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2"/>
      <color rgb="FF122B49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22B4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22B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62"/>
  </cols>
  <sheetData>
    <row r="2" customFormat="false" ht="36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  <c r="C7" s="5" t="n">
        <f aca="false">'Drawer Check'!C17</f>
        <v>954</v>
      </c>
    </row>
    <row r="8" customFormat="false" ht="15" hidden="false" customHeight="false" outlineLevel="0" collapsed="false">
      <c r="B8" s="4" t="s">
        <v>4</v>
      </c>
      <c r="C8" s="5" t="n">
        <f aca="false">'Drawer Check'!C19</f>
        <v>759</v>
      </c>
    </row>
    <row r="9" customFormat="false" ht="15" hidden="false" customHeight="false" outlineLevel="0" collapsed="false">
      <c r="B9" s="4" t="s">
        <v>5</v>
      </c>
      <c r="C9" s="5" t="n">
        <f aca="false">'Drawer Check'!C8</f>
        <v>658</v>
      </c>
    </row>
    <row r="10" customFormat="false" ht="15" hidden="false" customHeight="false" outlineLevel="0" collapsed="false">
      <c r="B10" s="4" t="s">
        <v>6</v>
      </c>
      <c r="C10" s="5" t="n">
        <f aca="false">'Drawer Check'!C10</f>
        <v>0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6" t="s">
        <v>8</v>
      </c>
      <c r="C13" s="2" t="s">
        <v>9</v>
      </c>
    </row>
    <row r="14" customFormat="false" ht="15" hidden="false" customHeight="false" outlineLevel="0" collapsed="false">
      <c r="B14" s="6" t="s">
        <v>10</v>
      </c>
      <c r="C14" s="2" t="s">
        <v>11</v>
      </c>
    </row>
    <row r="15" customFormat="false" ht="15" hidden="false" customHeight="false" outlineLevel="0" collapsed="false">
      <c r="B15" s="6" t="s">
        <v>12</v>
      </c>
      <c r="C15" s="2" t="s">
        <v>13</v>
      </c>
    </row>
    <row r="17" customFormat="false" ht="15" hidden="false" customHeight="false" outlineLevel="0" collapsed="false">
      <c r="B17" s="3" t="s">
        <v>14</v>
      </c>
    </row>
    <row r="18" customFormat="false" ht="15" hidden="false" customHeight="false" outlineLevel="0" collapsed="false">
      <c r="B18" s="2" t="s">
        <v>15</v>
      </c>
    </row>
    <row r="19" customFormat="false" ht="15" hidden="false" customHeight="false" outlineLevel="0" collapsed="false">
      <c r="B19" s="2" t="s">
        <v>16</v>
      </c>
    </row>
    <row r="20" customFormat="false" ht="15" hidden="false" customHeight="false" outlineLevel="0" collapsed="false">
      <c r="B20" s="2" t="s">
        <v>17</v>
      </c>
    </row>
    <row r="21" customFormat="false" ht="15" hidden="false" customHeight="false" outlineLevel="0" collapsed="false">
      <c r="B21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8"/>
    <col collapsed="false" customWidth="true" hidden="false" outlineLevel="0" max="3" min="3" style="0" width="30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8"/>
  </cols>
  <sheetData>
    <row r="2" customFormat="false" ht="30" hidden="false" customHeight="true" outlineLevel="0" collapsed="false">
      <c r="B2" s="7" t="s">
        <v>19</v>
      </c>
    </row>
    <row r="3" customFormat="false" ht="15" hidden="false" customHeight="false" outlineLevel="0" collapsed="false">
      <c r="B3" s="2" t="s">
        <v>20</v>
      </c>
    </row>
    <row r="5" customFormat="false" ht="21.75" hidden="false" customHeight="true" outlineLevel="0" collapsed="false"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</row>
    <row r="6" customFormat="false" ht="15" hidden="false" customHeight="false" outlineLevel="0" collapsed="false">
      <c r="B6" s="9" t="s">
        <v>26</v>
      </c>
      <c r="C6" s="9" t="s">
        <v>27</v>
      </c>
      <c r="D6" s="10" t="n">
        <v>320</v>
      </c>
      <c r="E6" s="9" t="s">
        <v>28</v>
      </c>
      <c r="F6" s="9"/>
    </row>
    <row r="7" customFormat="false" ht="15" hidden="false" customHeight="false" outlineLevel="0" collapsed="false">
      <c r="B7" s="9" t="s">
        <v>29</v>
      </c>
      <c r="C7" s="9" t="s">
        <v>30</v>
      </c>
      <c r="D7" s="10" t="n">
        <v>58</v>
      </c>
      <c r="E7" s="9" t="s">
        <v>31</v>
      </c>
      <c r="F7" s="9" t="s">
        <v>32</v>
      </c>
    </row>
    <row r="8" customFormat="false" ht="15" hidden="false" customHeight="false" outlineLevel="0" collapsed="false">
      <c r="B8" s="9" t="s">
        <v>33</v>
      </c>
      <c r="C8" s="9" t="s">
        <v>34</v>
      </c>
      <c r="D8" s="10" t="n">
        <v>55</v>
      </c>
      <c r="E8" s="9" t="s">
        <v>28</v>
      </c>
      <c r="F8" s="9"/>
    </row>
    <row r="9" customFormat="false" ht="15" hidden="false" customHeight="false" outlineLevel="0" collapsed="false">
      <c r="B9" s="9" t="s">
        <v>35</v>
      </c>
      <c r="C9" s="9" t="s">
        <v>36</v>
      </c>
      <c r="D9" s="10" t="n">
        <v>20</v>
      </c>
      <c r="E9" s="9" t="s">
        <v>28</v>
      </c>
      <c r="F9" s="9"/>
    </row>
    <row r="10" customFormat="false" ht="15" hidden="false" customHeight="false" outlineLevel="0" collapsed="false">
      <c r="B10" s="9" t="s">
        <v>37</v>
      </c>
      <c r="C10" s="9" t="s">
        <v>38</v>
      </c>
      <c r="D10" s="10" t="n">
        <v>205</v>
      </c>
      <c r="E10" s="9" t="s">
        <v>31</v>
      </c>
      <c r="F10" s="9" t="s">
        <v>39</v>
      </c>
    </row>
    <row r="11" customFormat="false" ht="15" hidden="false" customHeight="false" outlineLevel="0" collapsed="false">
      <c r="B11" s="9" t="s">
        <v>40</v>
      </c>
      <c r="C11" s="9" t="s">
        <v>41</v>
      </c>
      <c r="D11" s="10" t="n">
        <v>36</v>
      </c>
      <c r="E11" s="9" t="s">
        <v>28</v>
      </c>
      <c r="F11" s="9"/>
    </row>
    <row r="12" customFormat="false" ht="15" hidden="false" customHeight="false" outlineLevel="0" collapsed="false">
      <c r="B12" s="9" t="s">
        <v>42</v>
      </c>
      <c r="C12" s="9" t="s">
        <v>43</v>
      </c>
      <c r="D12" s="10" t="n">
        <v>95</v>
      </c>
      <c r="E12" s="9" t="s">
        <v>31</v>
      </c>
      <c r="F12" s="9" t="s">
        <v>32</v>
      </c>
    </row>
    <row r="13" customFormat="false" ht="15" hidden="false" customHeight="false" outlineLevel="0" collapsed="false">
      <c r="B13" s="9" t="s">
        <v>44</v>
      </c>
      <c r="C13" s="9" t="s">
        <v>45</v>
      </c>
      <c r="D13" s="10" t="n">
        <v>165</v>
      </c>
      <c r="E13" s="9" t="s">
        <v>28</v>
      </c>
      <c r="F13" s="9"/>
    </row>
    <row r="14" customFormat="false" ht="15" hidden="false" customHeight="false" outlineLevel="0" collapsed="false">
      <c r="B14" s="9"/>
      <c r="C14" s="9"/>
      <c r="D14" s="10"/>
      <c r="E14" s="9"/>
      <c r="F14" s="9"/>
    </row>
    <row r="15" customFormat="false" ht="15" hidden="false" customHeight="false" outlineLevel="0" collapsed="false">
      <c r="B15" s="9"/>
      <c r="C15" s="9"/>
      <c r="D15" s="10"/>
      <c r="E15" s="9"/>
      <c r="F15" s="9"/>
    </row>
    <row r="16" customFormat="false" ht="15" hidden="false" customHeight="false" outlineLevel="0" collapsed="false">
      <c r="B16" s="9"/>
      <c r="C16" s="9"/>
      <c r="D16" s="10"/>
      <c r="E16" s="9"/>
      <c r="F16" s="9"/>
    </row>
    <row r="17" customFormat="false" ht="15" hidden="false" customHeight="false" outlineLevel="0" collapsed="false">
      <c r="B17" s="9"/>
      <c r="C17" s="9"/>
      <c r="D17" s="10"/>
      <c r="E17" s="9"/>
      <c r="F17" s="9"/>
    </row>
    <row r="18" customFormat="false" ht="15" hidden="false" customHeight="false" outlineLevel="0" collapsed="false">
      <c r="B18" s="9"/>
      <c r="C18" s="9"/>
      <c r="D18" s="10"/>
      <c r="E18" s="9"/>
      <c r="F18" s="9"/>
    </row>
    <row r="19" customFormat="false" ht="15" hidden="false" customHeight="false" outlineLevel="0" collapsed="false">
      <c r="B19" s="9"/>
      <c r="C19" s="9"/>
      <c r="D19" s="10"/>
      <c r="E19" s="9"/>
      <c r="F19" s="9"/>
    </row>
    <row r="20" customFormat="false" ht="15" hidden="false" customHeight="false" outlineLevel="0" collapsed="false">
      <c r="B20" s="9"/>
      <c r="C20" s="9"/>
      <c r="D20" s="10"/>
      <c r="E20" s="9"/>
      <c r="F20" s="9"/>
    </row>
    <row r="21" customFormat="false" ht="15" hidden="false" customHeight="false" outlineLevel="0" collapsed="false">
      <c r="B21" s="9"/>
      <c r="C21" s="9"/>
      <c r="D21" s="10"/>
      <c r="E21" s="9"/>
      <c r="F21" s="9"/>
    </row>
    <row r="22" customFormat="false" ht="15" hidden="false" customHeight="false" outlineLevel="0" collapsed="false">
      <c r="B22" s="9"/>
      <c r="C22" s="9"/>
      <c r="D22" s="10"/>
      <c r="E22" s="9"/>
      <c r="F22" s="9"/>
    </row>
    <row r="23" customFormat="false" ht="15" hidden="false" customHeight="false" outlineLevel="0" collapsed="false">
      <c r="B23" s="9"/>
      <c r="C23" s="9"/>
      <c r="D23" s="10"/>
      <c r="E23" s="9"/>
      <c r="F23" s="9"/>
    </row>
    <row r="24" customFormat="false" ht="15" hidden="false" customHeight="false" outlineLevel="0" collapsed="false">
      <c r="B24" s="9"/>
      <c r="C24" s="9"/>
      <c r="D24" s="10"/>
      <c r="E24" s="9"/>
      <c r="F24" s="9"/>
    </row>
    <row r="25" customFormat="false" ht="15" hidden="false" customHeight="false" outlineLevel="0" collapsed="false">
      <c r="B25" s="9"/>
      <c r="C25" s="9"/>
      <c r="D25" s="10"/>
      <c r="E25" s="9"/>
      <c r="F25" s="9"/>
    </row>
  </sheetData>
  <dataValidations count="1">
    <dataValidation allowBlank="true" errorStyle="stop" operator="between" showDropDown="false" showErrorMessage="false" showInputMessage="false" sqref="E6:E25" type="list">
      <formula1>"Cash,Digital"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8"/>
  </cols>
  <sheetData>
    <row r="2" customFormat="false" ht="30" hidden="false" customHeight="true" outlineLevel="0" collapsed="false">
      <c r="B2" s="7" t="s">
        <v>46</v>
      </c>
    </row>
    <row r="3" customFormat="false" ht="15" hidden="false" customHeight="false" outlineLevel="0" collapsed="false">
      <c r="B3" s="2" t="s">
        <v>47</v>
      </c>
    </row>
    <row r="5" customFormat="false" ht="21.75" hidden="false" customHeight="true" outlineLevel="0" collapsed="false">
      <c r="B5" s="8" t="s">
        <v>48</v>
      </c>
      <c r="C5" s="8" t="s">
        <v>23</v>
      </c>
      <c r="D5" s="8" t="s">
        <v>49</v>
      </c>
      <c r="E5" s="8" t="s">
        <v>25</v>
      </c>
    </row>
    <row r="6" customFormat="false" ht="15" hidden="false" customHeight="false" outlineLevel="0" collapsed="false">
      <c r="B6" s="9" t="s">
        <v>50</v>
      </c>
      <c r="C6" s="10" t="n">
        <v>120</v>
      </c>
      <c r="D6" s="9" t="s">
        <v>28</v>
      </c>
      <c r="E6" s="9" t="s">
        <v>51</v>
      </c>
    </row>
    <row r="7" customFormat="false" ht="15" hidden="false" customHeight="false" outlineLevel="0" collapsed="false">
      <c r="B7" s="9" t="s">
        <v>52</v>
      </c>
      <c r="C7" s="10" t="n">
        <v>25</v>
      </c>
      <c r="D7" s="9" t="s">
        <v>31</v>
      </c>
      <c r="E7" s="9"/>
    </row>
    <row r="8" customFormat="false" ht="15" hidden="false" customHeight="false" outlineLevel="0" collapsed="false">
      <c r="B8" s="9" t="s">
        <v>53</v>
      </c>
      <c r="C8" s="10" t="n">
        <v>18</v>
      </c>
      <c r="D8" s="9" t="s">
        <v>28</v>
      </c>
      <c r="E8" s="9"/>
    </row>
    <row r="9" customFormat="false" ht="15" hidden="false" customHeight="false" outlineLevel="0" collapsed="false">
      <c r="B9" s="9" t="s">
        <v>54</v>
      </c>
      <c r="C9" s="10" t="n">
        <v>32</v>
      </c>
      <c r="D9" s="9" t="s">
        <v>31</v>
      </c>
      <c r="E9" s="9" t="s">
        <v>55</v>
      </c>
    </row>
    <row r="10" customFormat="false" ht="15" hidden="false" customHeight="false" outlineLevel="0" collapsed="false">
      <c r="B10" s="9"/>
      <c r="C10" s="10"/>
      <c r="D10" s="9"/>
      <c r="E10" s="9"/>
    </row>
    <row r="11" customFormat="false" ht="15" hidden="false" customHeight="false" outlineLevel="0" collapsed="false">
      <c r="B11" s="9"/>
      <c r="C11" s="10"/>
      <c r="D11" s="9"/>
      <c r="E11" s="9"/>
    </row>
    <row r="12" customFormat="false" ht="15" hidden="false" customHeight="false" outlineLevel="0" collapsed="false">
      <c r="B12" s="9"/>
      <c r="C12" s="10"/>
      <c r="D12" s="9"/>
      <c r="E12" s="9"/>
    </row>
    <row r="13" customFormat="false" ht="15" hidden="false" customHeight="false" outlineLevel="0" collapsed="false">
      <c r="B13" s="9"/>
      <c r="C13" s="10"/>
      <c r="D13" s="9"/>
      <c r="E13" s="9"/>
    </row>
    <row r="14" customFormat="false" ht="15" hidden="false" customHeight="false" outlineLevel="0" collapsed="false">
      <c r="B14" s="9"/>
      <c r="C14" s="10"/>
      <c r="D14" s="9"/>
      <c r="E14" s="9"/>
    </row>
    <row r="15" customFormat="false" ht="15" hidden="false" customHeight="false" outlineLevel="0" collapsed="false">
      <c r="B15" s="9"/>
      <c r="C15" s="10"/>
      <c r="D15" s="9"/>
      <c r="E15" s="9"/>
    </row>
    <row r="16" customFormat="false" ht="15" hidden="false" customHeight="false" outlineLevel="0" collapsed="false">
      <c r="B16" s="9"/>
      <c r="C16" s="10"/>
      <c r="D16" s="9"/>
      <c r="E16" s="9"/>
    </row>
    <row r="17" customFormat="false" ht="15" hidden="false" customHeight="false" outlineLevel="0" collapsed="false">
      <c r="B17" s="9"/>
      <c r="C17" s="10"/>
      <c r="D17" s="9"/>
      <c r="E17" s="9"/>
    </row>
  </sheetData>
  <dataValidations count="1">
    <dataValidation allowBlank="true" errorStyle="stop" operator="between" showDropDown="false" showErrorMessage="false" showInputMessage="false" sqref="D6:D17" type="list">
      <formula1>"Cash,Digital"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20"/>
  </cols>
  <sheetData>
    <row r="2" customFormat="false" ht="30" hidden="false" customHeight="true" outlineLevel="0" collapsed="false">
      <c r="B2" s="7" t="s">
        <v>12</v>
      </c>
    </row>
    <row r="3" customFormat="false" ht="15" hidden="false" customHeight="false" outlineLevel="0" collapsed="false">
      <c r="B3" s="2" t="s">
        <v>56</v>
      </c>
    </row>
    <row r="5" customFormat="false" ht="15" hidden="false" customHeight="false" outlineLevel="0" collapsed="false">
      <c r="B5" s="4" t="s">
        <v>57</v>
      </c>
      <c r="C5" s="10" t="n">
        <v>200</v>
      </c>
    </row>
    <row r="6" customFormat="false" ht="15" hidden="false" customHeight="false" outlineLevel="0" collapsed="false">
      <c r="B6" s="4" t="s">
        <v>58</v>
      </c>
      <c r="C6" s="5" t="n">
        <f aca="false">SUMIF('Sales Log'!$E$6:$E$25,"Cash",'Sales Log'!$D$6:$D$25)</f>
        <v>596</v>
      </c>
    </row>
    <row r="7" customFormat="false" ht="15" hidden="false" customHeight="false" outlineLevel="0" collapsed="false">
      <c r="B7" s="4" t="s">
        <v>59</v>
      </c>
      <c r="C7" s="5" t="n">
        <f aca="false">SUMIF(Expenses!$D$6:$D$17,"Cash",Expenses!$C$6:$C$17)</f>
        <v>138</v>
      </c>
    </row>
    <row r="8" customFormat="false" ht="15" hidden="false" customHeight="false" outlineLevel="0" collapsed="false">
      <c r="B8" s="4" t="s">
        <v>60</v>
      </c>
      <c r="C8" s="11" t="n">
        <f aca="false">C5+C6-C7</f>
        <v>658</v>
      </c>
    </row>
    <row r="9" customFormat="false" ht="15" hidden="false" customHeight="false" outlineLevel="0" collapsed="false">
      <c r="B9" s="4" t="s">
        <v>61</v>
      </c>
      <c r="C9" s="10" t="n">
        <v>658</v>
      </c>
    </row>
    <row r="10" customFormat="false" ht="15" hidden="false" customHeight="false" outlineLevel="0" collapsed="false">
      <c r="B10" s="4" t="s">
        <v>62</v>
      </c>
      <c r="C10" s="11" t="n">
        <f aca="false">C9-C8</f>
        <v>0</v>
      </c>
    </row>
    <row r="11" customFormat="false" ht="15" hidden="false" customHeight="false" outlineLevel="0" collapsed="false">
      <c r="B11" s="4" t="s">
        <v>63</v>
      </c>
      <c r="C11" s="12" t="str">
        <f aca="false">IF(C9="","Count the drawer.",IF(C10=0,"Balanced. Nice.",IF(ABS(C10)&lt;=5,"Within a few dollars - recount the drawer once.","Off by more than $5 - recount, then check the log.")))</f>
        <v>Balanced. Nice.</v>
      </c>
    </row>
    <row r="12" customFormat="false" ht="15" hidden="false" customHeight="false" outlineLevel="0" collapsed="false">
      <c r="B12" s="13" t="s">
        <v>64</v>
      </c>
    </row>
    <row r="13" customFormat="false" ht="15" hidden="false" customHeight="false" outlineLevel="0" collapsed="false">
      <c r="B13" s="4" t="s">
        <v>65</v>
      </c>
      <c r="C13" s="5" t="n">
        <f aca="false">SUMIF('Sales Log'!$E$6:$E$25,"Digital",'Sales Log'!$D$6:$D$25)</f>
        <v>358</v>
      </c>
    </row>
    <row r="14" customFormat="false" ht="15" hidden="false" customHeight="false" outlineLevel="0" collapsed="false">
      <c r="B14" s="4" t="s">
        <v>66</v>
      </c>
      <c r="C14" s="5" t="n">
        <f aca="false">SUMIF(Expenses!$D$6:$D$17,"Digital",Expenses!$C$6:$C$17)</f>
        <v>57</v>
      </c>
    </row>
    <row r="15" customFormat="false" ht="15" hidden="false" customHeight="false" outlineLevel="0" collapsed="false">
      <c r="B15" s="4" t="s">
        <v>67</v>
      </c>
      <c r="C15" s="11" t="n">
        <f aca="false">C13-C14</f>
        <v>301</v>
      </c>
    </row>
    <row r="16" customFormat="false" ht="15" hidden="false" customHeight="false" outlineLevel="0" collapsed="false">
      <c r="B16" s="13" t="s">
        <v>68</v>
      </c>
    </row>
    <row r="17" customFormat="false" ht="15" hidden="false" customHeight="false" outlineLevel="0" collapsed="false">
      <c r="B17" s="4" t="s">
        <v>69</v>
      </c>
      <c r="C17" s="11" t="n">
        <f aca="false">C6+C13</f>
        <v>954</v>
      </c>
    </row>
    <row r="18" customFormat="false" ht="15" hidden="false" customHeight="false" outlineLevel="0" collapsed="false">
      <c r="B18" s="4" t="s">
        <v>70</v>
      </c>
      <c r="C18" s="11" t="n">
        <f aca="false">C7+C14</f>
        <v>195</v>
      </c>
    </row>
    <row r="19" customFormat="false" ht="15" hidden="false" customHeight="false" outlineLevel="0" collapsed="false">
      <c r="B19" s="4" t="s">
        <v>71</v>
      </c>
      <c r="C19" s="11" t="n">
        <f aca="false">C17-C18</f>
        <v>759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2026-08-03T17:30:11Z</dcterms:created>
  <dc:creator>openpyxl</dc:creator>
  <dc:description/>
  <dc:language>en-US</dc:language>
  <cp:lastModifiedBy/>
  <dcterms:modified xsi:type="dcterms:W3CDTF">2026-08-03T17:30:11Z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